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завхоз\"/>
    </mc:Choice>
  </mc:AlternateContent>
  <bookViews>
    <workbookView xWindow="0" yWindow="0" windowWidth="20460" windowHeight="2700"/>
  </bookViews>
  <sheets>
    <sheet name="факт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3" i="2" l="1"/>
  <c r="A233" i="2"/>
  <c r="L232" i="2"/>
  <c r="J232" i="2"/>
  <c r="I232" i="2"/>
  <c r="I233" i="2" s="1"/>
  <c r="H232" i="2"/>
  <c r="H233" i="2" s="1"/>
  <c r="G232" i="2"/>
  <c r="F232" i="2"/>
  <c r="A223" i="2"/>
  <c r="L222" i="2"/>
  <c r="L233" i="2" s="1"/>
  <c r="J222" i="2"/>
  <c r="J233" i="2" s="1"/>
  <c r="I222" i="2"/>
  <c r="H222" i="2"/>
  <c r="G222" i="2"/>
  <c r="G233" i="2" s="1"/>
  <c r="F222" i="2"/>
  <c r="F233" i="2" s="1"/>
  <c r="B214" i="2"/>
  <c r="A214" i="2"/>
  <c r="L213" i="2"/>
  <c r="J213" i="2"/>
  <c r="J214" i="2" s="1"/>
  <c r="I213" i="2"/>
  <c r="I214" i="2" s="1"/>
  <c r="H213" i="2"/>
  <c r="G213" i="2"/>
  <c r="F213" i="2"/>
  <c r="F214" i="2" s="1"/>
  <c r="A204" i="2"/>
  <c r="L203" i="2"/>
  <c r="L214" i="2" s="1"/>
  <c r="J203" i="2"/>
  <c r="I203" i="2"/>
  <c r="H203" i="2"/>
  <c r="H214" i="2" s="1"/>
  <c r="G203" i="2"/>
  <c r="G214" i="2" s="1"/>
  <c r="F203" i="2"/>
  <c r="B195" i="2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L119" i="2" s="1"/>
  <c r="J118" i="2"/>
  <c r="J119" i="2" s="1"/>
  <c r="I118" i="2"/>
  <c r="H118" i="2"/>
  <c r="G118" i="2"/>
  <c r="G119" i="2" s="1"/>
  <c r="F118" i="2"/>
  <c r="F119" i="2" s="1"/>
  <c r="A109" i="2"/>
  <c r="L108" i="2"/>
  <c r="J108" i="2"/>
  <c r="I108" i="2"/>
  <c r="I119" i="2" s="1"/>
  <c r="H108" i="2"/>
  <c r="H119" i="2" s="1"/>
  <c r="G108" i="2"/>
  <c r="F108" i="2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234" i="2" s="1"/>
  <c r="J13" i="2"/>
  <c r="J24" i="2" s="1"/>
  <c r="J234" i="2" s="1"/>
  <c r="I13" i="2"/>
  <c r="I24" i="2" s="1"/>
  <c r="H13" i="2"/>
  <c r="H24" i="2" s="1"/>
  <c r="G13" i="2"/>
  <c r="G24" i="2" s="1"/>
  <c r="G234" i="2" s="1"/>
  <c r="F13" i="2"/>
  <c r="F24" i="2" s="1"/>
  <c r="F234" i="2" s="1"/>
  <c r="H234" i="2" l="1"/>
  <c r="I234" i="2"/>
</calcChain>
</file>

<file path=xl/sharedStrings.xml><?xml version="1.0" encoding="utf-8"?>
<sst xmlns="http://schemas.openxmlformats.org/spreadsheetml/2006/main" count="340" uniqueCount="98">
  <si>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</si>
  <si>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</si>
  <si>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</si>
  <si>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</si>
  <si>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</si>
  <si>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</si>
  <si>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</si>
  <si>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</si>
  <si>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</si>
  <si>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</si>
  <si>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</si>
  <si>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</si>
  <si>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</si>
  <si>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</si>
  <si>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</si>
  <si>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</si>
  <si>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</si>
  <si>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</si>
  <si>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</si>
  <si>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</si>
  <si>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</si>
  <si>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</si>
  <si>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</si>
  <si>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</si>
  <si>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</si>
  <si>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</si>
  <si>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</si>
  <si>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</si>
  <si>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</si>
  <si>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</si>
  <si>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</si>
  <si>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</si>
  <si>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</si>
  <si>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</si>
  <si>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</si>
  <si>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</si>
  <si>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</si>
  <si>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</si>
  <si>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</si>
  <si>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</si>
  <si>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</si>
  <si>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</si>
  <si>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</si>
  <si>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</si>
  <si>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</si>
  <si>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</si>
  <si>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</si>
  <si>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</si>
  <si>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</si>
  <si>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</si>
  <si>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</si>
  <si>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</si>
  <si>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</si>
  <si>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</si>
  <si>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</si>
  <si>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Агрырчишыд</t>
  </si>
  <si>
    <t>Голубцы «Уралочка»</t>
  </si>
  <si>
    <t>59</t>
  </si>
  <si>
    <t>Суп картофельный с макаронными изделиями</t>
  </si>
  <si>
    <t xml:space="preserve">Жаркое по-домашнему </t>
  </si>
  <si>
    <t>Напиток из шиповника</t>
  </si>
  <si>
    <t>Уха со взбитым яйцом с рыбой</t>
  </si>
  <si>
    <t>каша перловая с растительным маслом</t>
  </si>
  <si>
    <t>46</t>
  </si>
  <si>
    <t>Баталева В.Г.</t>
  </si>
  <si>
    <t>МБОУ "Верхнеюринская ООШ"</t>
  </si>
  <si>
    <t>компот из сухофруктов</t>
  </si>
  <si>
    <t>салат из свежей капусты с раст маслом</t>
  </si>
  <si>
    <t>Рассольник Ленинградский</t>
  </si>
  <si>
    <t>Котлета загадка с соусом</t>
  </si>
  <si>
    <t>каша гречневая вязская (гарнир)</t>
  </si>
  <si>
    <t>щи из свежей капусты</t>
  </si>
  <si>
    <t>котлета рыбная нептун с соусом</t>
  </si>
  <si>
    <t>картофельное пюре</t>
  </si>
  <si>
    <t>салат из свеклы с раст маслом</t>
  </si>
  <si>
    <t>котлета по-Хлыновски с соусом</t>
  </si>
  <si>
    <t>Каша пшённая вязкая (гарнир)</t>
  </si>
  <si>
    <t>борщ  с капустой и картофелем</t>
  </si>
  <si>
    <t>плов из курицы</t>
  </si>
  <si>
    <t>Компот из сухофруктов</t>
  </si>
  <si>
    <t>котлета Детская с соусом</t>
  </si>
  <si>
    <t>каша пшеничная вязкая (гарнир)</t>
  </si>
  <si>
    <t>гуляш из курицы</t>
  </si>
  <si>
    <t>котлета Мираж с соусом</t>
  </si>
  <si>
    <t>рис припущенный</t>
  </si>
  <si>
    <t>борщ с капустой и картофелем</t>
  </si>
  <si>
    <t>тефтели мясные с соусом</t>
  </si>
  <si>
    <t>икра кабачковая</t>
  </si>
  <si>
    <t>салат картофельный</t>
  </si>
  <si>
    <t>салат из свежей капусты с растительным маслом</t>
  </si>
  <si>
    <t>суп картофельный с бобовыми</t>
  </si>
  <si>
    <t>салат из квашенной капусты с раст маслом</t>
  </si>
  <si>
    <t>огурцы консервированнвые без уксуса порционно</t>
  </si>
  <si>
    <t>горошек консервированный порционно</t>
  </si>
  <si>
    <t>салат из соленых огурцов с луком</t>
  </si>
  <si>
    <t>Суп картофельный с  клецками</t>
  </si>
  <si>
    <t>пюре из бобовых с маслом</t>
  </si>
  <si>
    <t>винегерет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</si>
</sst>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selection activeCell="O9" sqref="O9"/>
    </sheetView>
  </sheetViews>
  <sheetFormatPr defaultColWidth="9.109375" defaultRowHeight="13.2" x14ac:dyDescent="0.25"/>
  <cols>
    <col min="1" max="1" width="4.77734375" style="2" customWidth="1"/>
    <col min="2" max="2" width="5.21875" style="2" customWidth="1"/>
    <col min="3" max="3" width="9.109375" style="1"/>
    <col min="4" max="4" width="11.6640625" style="1" customWidth="1"/>
    <col min="5" max="5" width="52.6640625" style="2" customWidth="1"/>
    <col min="6" max="6" width="9.21875" style="2" customWidth="1"/>
    <col min="7" max="7" width="10" style="2" customWidth="1"/>
    <col min="8" max="8" width="7.664062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65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5" t="s">
        <v>64</v>
      </c>
      <c r="I2" s="65"/>
      <c r="J2" s="65"/>
      <c r="K2" s="65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11</v>
      </c>
      <c r="J3" s="49">
        <v>2024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87</v>
      </c>
      <c r="F14" s="52">
        <v>60</v>
      </c>
      <c r="G14" s="51">
        <v>0.75</v>
      </c>
      <c r="H14" s="51">
        <v>4.2</v>
      </c>
      <c r="I14" s="51">
        <v>4.2</v>
      </c>
      <c r="J14" s="51">
        <v>57</v>
      </c>
      <c r="K14" s="51">
        <v>1046</v>
      </c>
      <c r="L14" s="43">
        <v>11</v>
      </c>
    </row>
    <row r="15" spans="1:12" ht="14.4" x14ac:dyDescent="0.3">
      <c r="A15" s="23"/>
      <c r="B15" s="15"/>
      <c r="C15" s="11"/>
      <c r="D15" s="7" t="s">
        <v>27</v>
      </c>
      <c r="E15" s="50" t="s">
        <v>44</v>
      </c>
      <c r="F15" s="52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50</v>
      </c>
      <c r="L15" s="43">
        <v>18.75</v>
      </c>
    </row>
    <row r="16" spans="1:12" ht="14.4" x14ac:dyDescent="0.3">
      <c r="A16" s="23"/>
      <c r="B16" s="15"/>
      <c r="C16" s="11"/>
      <c r="D16" s="7" t="s">
        <v>28</v>
      </c>
      <c r="E16" s="50" t="s">
        <v>46</v>
      </c>
      <c r="F16" s="52">
        <v>90</v>
      </c>
      <c r="G16" s="51">
        <v>11.42</v>
      </c>
      <c r="H16" s="51">
        <v>12.81</v>
      </c>
      <c r="I16" s="51">
        <v>10.5</v>
      </c>
      <c r="J16" s="51">
        <v>208.71</v>
      </c>
      <c r="K16" s="51">
        <v>79</v>
      </c>
      <c r="L16" s="43">
        <v>41.5</v>
      </c>
    </row>
    <row r="17" spans="1:12" ht="14.4" x14ac:dyDescent="0.3">
      <c r="A17" s="23"/>
      <c r="B17" s="15"/>
      <c r="C17" s="11"/>
      <c r="D17" s="7" t="s">
        <v>29</v>
      </c>
      <c r="E17" s="50" t="s">
        <v>53</v>
      </c>
      <c r="F17" s="52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9.5</v>
      </c>
    </row>
    <row r="18" spans="1:12" ht="14.4" x14ac:dyDescent="0.3">
      <c r="A18" s="23"/>
      <c r="B18" s="15"/>
      <c r="C18" s="11"/>
      <c r="D18" s="7" t="s">
        <v>30</v>
      </c>
      <c r="E18" s="50" t="s">
        <v>66</v>
      </c>
      <c r="F18" s="51">
        <v>200</v>
      </c>
      <c r="G18" s="51">
        <v>0.42</v>
      </c>
      <c r="H18" s="51">
        <v>0.02</v>
      </c>
      <c r="I18" s="51">
        <v>26.84</v>
      </c>
      <c r="J18" s="51">
        <v>102.5</v>
      </c>
      <c r="K18" s="51">
        <v>153</v>
      </c>
      <c r="L18" s="43">
        <v>6.5</v>
      </c>
    </row>
    <row r="19" spans="1:12" ht="14.4" x14ac:dyDescent="0.3">
      <c r="A19" s="23"/>
      <c r="B19" s="15"/>
      <c r="C19" s="11"/>
      <c r="D19" s="7" t="s">
        <v>31</v>
      </c>
      <c r="E19" s="50" t="s">
        <v>48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52</v>
      </c>
      <c r="L19" s="43">
        <v>3.5</v>
      </c>
    </row>
    <row r="20" spans="1:12" ht="14.4" x14ac:dyDescent="0.3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52</v>
      </c>
      <c r="L20" s="43">
        <v>3</v>
      </c>
    </row>
    <row r="21" spans="1:12" ht="14.4" x14ac:dyDescent="0.3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23.880000000000003</v>
      </c>
      <c r="H23" s="19">
        <f t="shared" si="2"/>
        <v>27.659999999999997</v>
      </c>
      <c r="I23" s="19">
        <f t="shared" si="2"/>
        <v>117.81</v>
      </c>
      <c r="J23" s="19">
        <f t="shared" si="2"/>
        <v>821.7299999999999</v>
      </c>
      <c r="K23" s="25"/>
      <c r="L23" s="19">
        <f t="shared" ref="L23" si="3">SUM(L14:L22)</f>
        <v>93.75</v>
      </c>
    </row>
    <row r="24" spans="1:12" ht="15" customHeight="1" thickBot="1" x14ac:dyDescent="0.3">
      <c r="A24" s="29">
        <f>A6</f>
        <v>1</v>
      </c>
      <c r="B24" s="30">
        <f>B6</f>
        <v>1</v>
      </c>
      <c r="C24" s="55" t="s">
        <v>4</v>
      </c>
      <c r="D24" s="60"/>
      <c r="E24" s="31"/>
      <c r="F24" s="32">
        <f>F13+F23</f>
        <v>760</v>
      </c>
      <c r="G24" s="32">
        <f t="shared" ref="G24:J24" si="4">G13+G23</f>
        <v>23.880000000000003</v>
      </c>
      <c r="H24" s="32">
        <f t="shared" si="4"/>
        <v>27.659999999999997</v>
      </c>
      <c r="I24" s="32">
        <f t="shared" si="4"/>
        <v>117.81</v>
      </c>
      <c r="J24" s="32">
        <f t="shared" si="4"/>
        <v>821.7299999999999</v>
      </c>
      <c r="K24" s="32"/>
      <c r="L24" s="32">
        <f t="shared" ref="L24" si="5">L13+L23</f>
        <v>93.75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88</v>
      </c>
      <c r="F33" s="51">
        <v>60</v>
      </c>
      <c r="G33" s="51">
        <v>5.4</v>
      </c>
      <c r="H33" s="51">
        <v>7.39</v>
      </c>
      <c r="I33" s="51">
        <v>5.03</v>
      </c>
      <c r="J33" s="51">
        <v>108.41</v>
      </c>
      <c r="K33" s="51">
        <v>3</v>
      </c>
      <c r="L33" s="43">
        <v>6.5</v>
      </c>
    </row>
    <row r="34" spans="1:12" ht="14.4" x14ac:dyDescent="0.3">
      <c r="A34" s="14"/>
      <c r="B34" s="15"/>
      <c r="C34" s="11"/>
      <c r="D34" s="7" t="s">
        <v>27</v>
      </c>
      <c r="E34" s="50" t="s">
        <v>68</v>
      </c>
      <c r="F34" s="51">
        <v>200</v>
      </c>
      <c r="G34" s="51">
        <v>1.68</v>
      </c>
      <c r="H34" s="51">
        <v>4.0999999999999996</v>
      </c>
      <c r="I34" s="51">
        <v>13.28</v>
      </c>
      <c r="J34" s="51">
        <v>96.6</v>
      </c>
      <c r="K34" s="51">
        <v>43</v>
      </c>
      <c r="L34" s="43">
        <v>18.75</v>
      </c>
    </row>
    <row r="35" spans="1:12" ht="14.4" x14ac:dyDescent="0.3">
      <c r="A35" s="14"/>
      <c r="B35" s="15"/>
      <c r="C35" s="11"/>
      <c r="D35" s="7" t="s">
        <v>28</v>
      </c>
      <c r="E35" s="50" t="s">
        <v>69</v>
      </c>
      <c r="F35" s="51">
        <v>90</v>
      </c>
      <c r="G35" s="51">
        <v>9.57</v>
      </c>
      <c r="H35" s="51">
        <v>10.7</v>
      </c>
      <c r="I35" s="51">
        <v>16.809999999999999</v>
      </c>
      <c r="J35" s="51">
        <v>212.14</v>
      </c>
      <c r="K35" s="51">
        <v>34</v>
      </c>
      <c r="L35" s="43">
        <v>47.9</v>
      </c>
    </row>
    <row r="36" spans="1:12" ht="14.4" x14ac:dyDescent="0.3">
      <c r="A36" s="14"/>
      <c r="B36" s="15"/>
      <c r="C36" s="11"/>
      <c r="D36" s="7" t="s">
        <v>29</v>
      </c>
      <c r="E36" s="50" t="s">
        <v>70</v>
      </c>
      <c r="F36" s="52">
        <v>150</v>
      </c>
      <c r="G36" s="51">
        <v>4.8600000000000003</v>
      </c>
      <c r="H36" s="51">
        <v>3</v>
      </c>
      <c r="I36" s="51">
        <v>23.09</v>
      </c>
      <c r="J36" s="51">
        <v>178.25</v>
      </c>
      <c r="K36" s="51">
        <v>789</v>
      </c>
      <c r="L36" s="43">
        <v>10.3</v>
      </c>
    </row>
    <row r="37" spans="1:12" ht="14.4" x14ac:dyDescent="0.3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43">
        <v>3.8</v>
      </c>
    </row>
    <row r="38" spans="1:12" ht="14.4" x14ac:dyDescent="0.3">
      <c r="A38" s="14"/>
      <c r="B38" s="15"/>
      <c r="C38" s="11"/>
      <c r="D38" s="7" t="s">
        <v>31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>
        <v>3.5</v>
      </c>
    </row>
    <row r="39" spans="1:12" ht="14.4" x14ac:dyDescent="0.3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>
        <v>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:L42" si="7">SUM(G33:G41)</f>
        <v>25.669999999999998</v>
      </c>
      <c r="H42" s="19">
        <f t="shared" si="7"/>
        <v>25.429999999999996</v>
      </c>
      <c r="I42" s="19">
        <f t="shared" si="7"/>
        <v>101.78999999999999</v>
      </c>
      <c r="J42" s="19">
        <f t="shared" si="7"/>
        <v>791.62</v>
      </c>
      <c r="K42" s="25"/>
      <c r="L42" s="19">
        <f t="shared" si="7"/>
        <v>93.75</v>
      </c>
    </row>
    <row r="43" spans="1:12" ht="15" customHeight="1" thickBot="1" x14ac:dyDescent="0.3">
      <c r="A43" s="33">
        <f>A25</f>
        <v>1</v>
      </c>
      <c r="B43" s="33">
        <f>B25</f>
        <v>2</v>
      </c>
      <c r="C43" s="55" t="s">
        <v>4</v>
      </c>
      <c r="D43" s="60"/>
      <c r="E43" s="31"/>
      <c r="F43" s="32">
        <f>F32+F42</f>
        <v>760</v>
      </c>
      <c r="G43" s="32">
        <f t="shared" ref="G43:L43" si="8">G32+G42</f>
        <v>25.669999999999998</v>
      </c>
      <c r="H43" s="32">
        <f t="shared" si="8"/>
        <v>25.429999999999996</v>
      </c>
      <c r="I43" s="32">
        <f t="shared" si="8"/>
        <v>101.78999999999999</v>
      </c>
      <c r="J43" s="32">
        <f t="shared" si="8"/>
        <v>791.62</v>
      </c>
      <c r="K43" s="32"/>
      <c r="L43" s="32">
        <f t="shared" si="8"/>
        <v>93.75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89</v>
      </c>
      <c r="F52" s="51">
        <v>60</v>
      </c>
      <c r="G52" s="51">
        <v>0.68</v>
      </c>
      <c r="H52" s="51">
        <v>2.9</v>
      </c>
      <c r="I52" s="51">
        <v>3.9</v>
      </c>
      <c r="J52" s="51">
        <v>48.41</v>
      </c>
      <c r="K52" s="51">
        <v>91</v>
      </c>
      <c r="L52" s="43">
        <v>8.5</v>
      </c>
    </row>
    <row r="53" spans="1:12" ht="14.4" x14ac:dyDescent="0.3">
      <c r="A53" s="23"/>
      <c r="B53" s="15"/>
      <c r="C53" s="11"/>
      <c r="D53" s="7" t="s">
        <v>27</v>
      </c>
      <c r="E53" s="50" t="s">
        <v>71</v>
      </c>
      <c r="F53" s="52">
        <v>200</v>
      </c>
      <c r="G53" s="51">
        <v>7</v>
      </c>
      <c r="H53" s="51">
        <v>7.6</v>
      </c>
      <c r="I53" s="51">
        <v>6.6</v>
      </c>
      <c r="J53" s="51">
        <v>123.4</v>
      </c>
      <c r="K53" s="51">
        <v>41</v>
      </c>
      <c r="L53" s="43">
        <v>18.75</v>
      </c>
    </row>
    <row r="54" spans="1:12" ht="14.4" x14ac:dyDescent="0.3">
      <c r="A54" s="23"/>
      <c r="B54" s="15"/>
      <c r="C54" s="11"/>
      <c r="D54" s="7" t="s">
        <v>28</v>
      </c>
      <c r="E54" s="50" t="s">
        <v>72</v>
      </c>
      <c r="F54" s="52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41.2</v>
      </c>
    </row>
    <row r="55" spans="1:12" ht="14.4" x14ac:dyDescent="0.3">
      <c r="A55" s="23"/>
      <c r="B55" s="15"/>
      <c r="C55" s="11"/>
      <c r="D55" s="7" t="s">
        <v>29</v>
      </c>
      <c r="E55" s="50" t="s">
        <v>73</v>
      </c>
      <c r="F55" s="52">
        <v>150</v>
      </c>
      <c r="G55" s="51">
        <v>3.06</v>
      </c>
      <c r="H55" s="51">
        <v>4.8</v>
      </c>
      <c r="I55" s="51">
        <v>20.45</v>
      </c>
      <c r="J55" s="51">
        <v>138</v>
      </c>
      <c r="K55" s="51">
        <v>251</v>
      </c>
      <c r="L55" s="43">
        <v>15</v>
      </c>
    </row>
    <row r="56" spans="1:12" ht="14.4" x14ac:dyDescent="0.3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>
        <v>3.8</v>
      </c>
    </row>
    <row r="57" spans="1:12" ht="14.4" x14ac:dyDescent="0.3">
      <c r="A57" s="23"/>
      <c r="B57" s="15"/>
      <c r="C57" s="11"/>
      <c r="D57" s="7" t="s">
        <v>31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>
        <v>3.5</v>
      </c>
    </row>
    <row r="58" spans="1:12" ht="14.4" x14ac:dyDescent="0.3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>
        <v>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28.599999999999998</v>
      </c>
      <c r="H61" s="19">
        <f t="shared" si="10"/>
        <v>27.83</v>
      </c>
      <c r="I61" s="19">
        <f t="shared" si="10"/>
        <v>104.54000000000002</v>
      </c>
      <c r="J61" s="19">
        <f t="shared" si="10"/>
        <v>746.93999999999994</v>
      </c>
      <c r="K61" s="25"/>
      <c r="L61" s="19">
        <f t="shared" si="10"/>
        <v>93.75</v>
      </c>
    </row>
    <row r="62" spans="1:12" ht="15" customHeight="1" thickBot="1" x14ac:dyDescent="0.3">
      <c r="A62" s="29">
        <f>A44</f>
        <v>1</v>
      </c>
      <c r="B62" s="30">
        <f>B44</f>
        <v>3</v>
      </c>
      <c r="C62" s="55" t="s">
        <v>4</v>
      </c>
      <c r="D62" s="60"/>
      <c r="E62" s="31"/>
      <c r="F62" s="32">
        <f>F51+F61</f>
        <v>760</v>
      </c>
      <c r="G62" s="32">
        <f t="shared" ref="G62:L62" si="11">G51+G61</f>
        <v>28.599999999999998</v>
      </c>
      <c r="H62" s="32">
        <f t="shared" si="11"/>
        <v>27.83</v>
      </c>
      <c r="I62" s="32">
        <f t="shared" si="11"/>
        <v>104.54000000000002</v>
      </c>
      <c r="J62" s="32">
        <f t="shared" si="11"/>
        <v>746.93999999999994</v>
      </c>
      <c r="K62" s="32"/>
      <c r="L62" s="32">
        <f t="shared" si="11"/>
        <v>93.75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74</v>
      </c>
      <c r="F71" s="52">
        <v>60</v>
      </c>
      <c r="G71" s="51">
        <v>0.87</v>
      </c>
      <c r="H71" s="51">
        <v>5.0599999999999996</v>
      </c>
      <c r="I71" s="51">
        <v>5.22</v>
      </c>
      <c r="J71" s="51">
        <v>69</v>
      </c>
      <c r="K71" s="51">
        <v>21</v>
      </c>
      <c r="L71" s="43">
        <v>6</v>
      </c>
    </row>
    <row r="72" spans="1:12" ht="14.4" x14ac:dyDescent="0.3">
      <c r="A72" s="23"/>
      <c r="B72" s="15"/>
      <c r="C72" s="11"/>
      <c r="D72" s="7" t="s">
        <v>27</v>
      </c>
      <c r="E72" s="50" t="s">
        <v>90</v>
      </c>
      <c r="F72" s="52">
        <v>200</v>
      </c>
      <c r="G72" s="51">
        <v>4.96</v>
      </c>
      <c r="H72" s="51">
        <v>4.08</v>
      </c>
      <c r="I72" s="51">
        <v>17.84</v>
      </c>
      <c r="J72" s="51">
        <v>103.6</v>
      </c>
      <c r="K72" s="51">
        <v>47</v>
      </c>
      <c r="L72" s="43">
        <v>18.75</v>
      </c>
    </row>
    <row r="73" spans="1:12" ht="14.4" x14ac:dyDescent="0.3">
      <c r="A73" s="23"/>
      <c r="B73" s="15"/>
      <c r="C73" s="11"/>
      <c r="D73" s="7" t="s">
        <v>28</v>
      </c>
      <c r="E73" s="50" t="s">
        <v>75</v>
      </c>
      <c r="F73" s="51">
        <v>90</v>
      </c>
      <c r="G73" s="51">
        <v>14.12</v>
      </c>
      <c r="H73" s="51">
        <v>16.420000000000002</v>
      </c>
      <c r="I73" s="51">
        <v>11.29</v>
      </c>
      <c r="J73" s="51">
        <v>232.47</v>
      </c>
      <c r="K73" s="51">
        <v>454</v>
      </c>
      <c r="L73" s="43">
        <v>49.2</v>
      </c>
    </row>
    <row r="74" spans="1:12" ht="14.4" x14ac:dyDescent="0.3">
      <c r="A74" s="23"/>
      <c r="B74" s="15"/>
      <c r="C74" s="11"/>
      <c r="D74" s="7" t="s">
        <v>29</v>
      </c>
      <c r="E74" s="50" t="s">
        <v>76</v>
      </c>
      <c r="F74" s="52">
        <v>150</v>
      </c>
      <c r="G74" s="51">
        <v>5.03</v>
      </c>
      <c r="H74" s="51">
        <v>5.86</v>
      </c>
      <c r="I74" s="51">
        <v>22.68</v>
      </c>
      <c r="J74" s="51">
        <v>150.85</v>
      </c>
      <c r="K74" s="51">
        <v>284</v>
      </c>
      <c r="L74" s="43">
        <v>9.5</v>
      </c>
    </row>
    <row r="75" spans="1:12" ht="14.4" x14ac:dyDescent="0.3">
      <c r="A75" s="23"/>
      <c r="B75" s="15"/>
      <c r="C75" s="11"/>
      <c r="D75" s="7" t="s">
        <v>30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3.8</v>
      </c>
    </row>
    <row r="76" spans="1:12" ht="14.4" x14ac:dyDescent="0.3">
      <c r="A76" s="23"/>
      <c r="B76" s="15"/>
      <c r="C76" s="11"/>
      <c r="D76" s="7" t="s">
        <v>31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>
        <v>3.5</v>
      </c>
    </row>
    <row r="77" spans="1:12" ht="14.4" x14ac:dyDescent="0.3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>
        <v>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29.14</v>
      </c>
      <c r="H80" s="19">
        <f t="shared" si="13"/>
        <v>31.66</v>
      </c>
      <c r="I80" s="19">
        <f t="shared" si="13"/>
        <v>100.61000000000001</v>
      </c>
      <c r="J80" s="19">
        <f t="shared" si="13"/>
        <v>752.14</v>
      </c>
      <c r="K80" s="25"/>
      <c r="L80" s="19">
        <f t="shared" si="13"/>
        <v>93.75</v>
      </c>
    </row>
    <row r="81" spans="1:12" ht="15" customHeight="1" thickBot="1" x14ac:dyDescent="0.3">
      <c r="A81" s="29">
        <f>A63</f>
        <v>1</v>
      </c>
      <c r="B81" s="30">
        <f>B63</f>
        <v>4</v>
      </c>
      <c r="C81" s="55" t="s">
        <v>4</v>
      </c>
      <c r="D81" s="60"/>
      <c r="E81" s="31"/>
      <c r="F81" s="32">
        <f>F70+F80</f>
        <v>760</v>
      </c>
      <c r="G81" s="32">
        <f t="shared" ref="G81:L81" si="14">G70+G80</f>
        <v>29.14</v>
      </c>
      <c r="H81" s="32">
        <f t="shared" si="14"/>
        <v>31.66</v>
      </c>
      <c r="I81" s="32">
        <f t="shared" si="14"/>
        <v>100.61000000000001</v>
      </c>
      <c r="J81" s="32">
        <f t="shared" si="14"/>
        <v>752.14</v>
      </c>
      <c r="K81" s="32"/>
      <c r="L81" s="32">
        <f t="shared" si="14"/>
        <v>93.75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91</v>
      </c>
      <c r="F90" s="52">
        <v>60</v>
      </c>
      <c r="G90" s="51">
        <v>1.03</v>
      </c>
      <c r="H90" s="51">
        <v>3</v>
      </c>
      <c r="I90" s="51">
        <v>5.08</v>
      </c>
      <c r="J90" s="51">
        <v>51.42</v>
      </c>
      <c r="K90" s="53">
        <v>47</v>
      </c>
      <c r="L90" s="43">
        <v>13.5</v>
      </c>
    </row>
    <row r="91" spans="1:12" ht="14.4" x14ac:dyDescent="0.3">
      <c r="A91" s="23"/>
      <c r="B91" s="15"/>
      <c r="C91" s="11"/>
      <c r="D91" s="7" t="s">
        <v>27</v>
      </c>
      <c r="E91" s="50" t="s">
        <v>77</v>
      </c>
      <c r="F91" s="52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18.75</v>
      </c>
    </row>
    <row r="92" spans="1:12" ht="14.4" x14ac:dyDescent="0.3">
      <c r="A92" s="23"/>
      <c r="B92" s="15"/>
      <c r="C92" s="11"/>
      <c r="D92" s="7" t="s">
        <v>28</v>
      </c>
      <c r="E92" s="50" t="s">
        <v>78</v>
      </c>
      <c r="F92" s="52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48.5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50" t="s">
        <v>79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6.5</v>
      </c>
    </row>
    <row r="95" spans="1:12" ht="14.4" x14ac:dyDescent="0.3">
      <c r="A95" s="23"/>
      <c r="B95" s="15"/>
      <c r="C95" s="11"/>
      <c r="D95" s="7" t="s">
        <v>31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>
        <v>3.5</v>
      </c>
    </row>
    <row r="96" spans="1:12" ht="14.4" x14ac:dyDescent="0.3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>
        <v>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27.91</v>
      </c>
      <c r="H99" s="19">
        <f t="shared" si="16"/>
        <v>24.799999999999997</v>
      </c>
      <c r="I99" s="19">
        <f t="shared" si="16"/>
        <v>116.97</v>
      </c>
      <c r="J99" s="19">
        <f t="shared" si="16"/>
        <v>782.58</v>
      </c>
      <c r="K99" s="25"/>
      <c r="L99" s="19">
        <f t="shared" si="16"/>
        <v>93.75</v>
      </c>
    </row>
    <row r="100" spans="1:12" ht="13.5" customHeight="1" thickBot="1" x14ac:dyDescent="0.3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770</v>
      </c>
      <c r="G100" s="32">
        <f t="shared" ref="G100:L100" si="17">G89+G99</f>
        <v>27.91</v>
      </c>
      <c r="H100" s="32">
        <f t="shared" si="17"/>
        <v>24.799999999999997</v>
      </c>
      <c r="I100" s="32">
        <f t="shared" si="17"/>
        <v>116.97</v>
      </c>
      <c r="J100" s="32">
        <f t="shared" si="17"/>
        <v>782.58</v>
      </c>
      <c r="K100" s="32"/>
      <c r="L100" s="32">
        <f t="shared" si="17"/>
        <v>93.75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4.4" x14ac:dyDescent="0.3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92</v>
      </c>
      <c r="F109" s="51">
        <v>60</v>
      </c>
      <c r="G109" s="51">
        <v>0.48</v>
      </c>
      <c r="H109" s="51">
        <v>0.06</v>
      </c>
      <c r="I109" s="51">
        <v>1.02</v>
      </c>
      <c r="J109" s="51">
        <v>7.8</v>
      </c>
      <c r="K109" s="51">
        <v>1037</v>
      </c>
      <c r="L109" s="43">
        <v>12</v>
      </c>
    </row>
    <row r="110" spans="1:12" ht="14.4" x14ac:dyDescent="0.3">
      <c r="A110" s="23"/>
      <c r="B110" s="15"/>
      <c r="C110" s="11"/>
      <c r="D110" s="7" t="s">
        <v>27</v>
      </c>
      <c r="E110" s="50" t="s">
        <v>55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57</v>
      </c>
      <c r="L110" s="43">
        <v>18.75</v>
      </c>
    </row>
    <row r="111" spans="1:12" ht="14.4" x14ac:dyDescent="0.3">
      <c r="A111" s="23"/>
      <c r="B111" s="15"/>
      <c r="C111" s="11"/>
      <c r="D111" s="7" t="s">
        <v>28</v>
      </c>
      <c r="E111" s="50" t="s">
        <v>56</v>
      </c>
      <c r="F111" s="51">
        <v>90</v>
      </c>
      <c r="G111" s="51">
        <v>11.8</v>
      </c>
      <c r="H111" s="51">
        <v>15.65</v>
      </c>
      <c r="I111" s="51">
        <v>12.6</v>
      </c>
      <c r="J111" s="51">
        <v>198.6</v>
      </c>
      <c r="K111" s="51">
        <v>191</v>
      </c>
      <c r="L111" s="43">
        <v>43.2</v>
      </c>
    </row>
    <row r="112" spans="1:12" ht="14.4" x14ac:dyDescent="0.3">
      <c r="A112" s="23"/>
      <c r="B112" s="15"/>
      <c r="C112" s="11"/>
      <c r="D112" s="7" t="s">
        <v>29</v>
      </c>
      <c r="E112" s="50" t="s">
        <v>45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43">
        <v>9.5</v>
      </c>
    </row>
    <row r="113" spans="1:12" ht="14.4" x14ac:dyDescent="0.3">
      <c r="A113" s="23"/>
      <c r="B113" s="15"/>
      <c r="C113" s="11"/>
      <c r="D113" s="7" t="s">
        <v>30</v>
      </c>
      <c r="E113" s="50" t="s">
        <v>47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51</v>
      </c>
      <c r="L113" s="43">
        <v>3.8</v>
      </c>
    </row>
    <row r="114" spans="1:12" ht="14.4" x14ac:dyDescent="0.3">
      <c r="A114" s="23"/>
      <c r="B114" s="15"/>
      <c r="C114" s="11"/>
      <c r="D114" s="7" t="s">
        <v>31</v>
      </c>
      <c r="E114" s="50" t="s">
        <v>48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52</v>
      </c>
      <c r="L114" s="43">
        <v>3.5</v>
      </c>
    </row>
    <row r="115" spans="1:12" ht="14.4" x14ac:dyDescent="0.3">
      <c r="A115" s="23"/>
      <c r="B115" s="15"/>
      <c r="C115" s="11"/>
      <c r="D115" s="7" t="s">
        <v>32</v>
      </c>
      <c r="E115" s="50" t="s">
        <v>49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52</v>
      </c>
      <c r="L115" s="43">
        <v>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25.89</v>
      </c>
      <c r="H118" s="19">
        <f t="shared" si="20"/>
        <v>24.499999999999996</v>
      </c>
      <c r="I118" s="19">
        <f t="shared" si="20"/>
        <v>103.85</v>
      </c>
      <c r="J118" s="19">
        <f t="shared" si="20"/>
        <v>707.12</v>
      </c>
      <c r="K118" s="25"/>
      <c r="L118" s="19">
        <f t="shared" ref="L118" si="21">SUM(L109:L117)</f>
        <v>93.75</v>
      </c>
    </row>
    <row r="119" spans="1:12" ht="13.5" customHeight="1" thickBot="1" x14ac:dyDescent="0.3">
      <c r="A119" s="29">
        <f>A101</f>
        <v>1</v>
      </c>
      <c r="B119" s="30">
        <f>B101</f>
        <v>6</v>
      </c>
      <c r="C119" s="55" t="s">
        <v>4</v>
      </c>
      <c r="D119" s="56"/>
      <c r="E119" s="31"/>
      <c r="F119" s="32">
        <f>F108+F118</f>
        <v>760</v>
      </c>
      <c r="G119" s="32">
        <f t="shared" ref="G119:J119" si="22">G108+G118</f>
        <v>25.89</v>
      </c>
      <c r="H119" s="32">
        <f t="shared" si="22"/>
        <v>24.499999999999996</v>
      </c>
      <c r="I119" s="32">
        <f t="shared" si="22"/>
        <v>103.85</v>
      </c>
      <c r="J119" s="32">
        <f t="shared" si="22"/>
        <v>707.12</v>
      </c>
      <c r="K119" s="32"/>
      <c r="L119" s="32">
        <f t="shared" ref="L119" si="23">L108+L118</f>
        <v>93.75</v>
      </c>
    </row>
    <row r="120" spans="1:12" ht="14.4" x14ac:dyDescent="0.3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4.4" x14ac:dyDescent="0.3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93</v>
      </c>
      <c r="F128" s="52">
        <v>60</v>
      </c>
      <c r="G128" s="51">
        <v>1.8</v>
      </c>
      <c r="H128" s="51">
        <v>0.3</v>
      </c>
      <c r="I128" s="51">
        <v>4.38</v>
      </c>
      <c r="J128" s="51">
        <v>34.799999999999997</v>
      </c>
      <c r="K128" s="53" t="s">
        <v>52</v>
      </c>
      <c r="L128" s="43">
        <v>12</v>
      </c>
    </row>
    <row r="129" spans="1:12" ht="14.4" x14ac:dyDescent="0.3">
      <c r="A129" s="23"/>
      <c r="B129" s="15"/>
      <c r="C129" s="11"/>
      <c r="D129" s="7" t="s">
        <v>27</v>
      </c>
      <c r="E129" s="50" t="s">
        <v>58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18.75</v>
      </c>
    </row>
    <row r="130" spans="1:12" ht="14.4" x14ac:dyDescent="0.3">
      <c r="A130" s="23"/>
      <c r="B130" s="15"/>
      <c r="C130" s="11"/>
      <c r="D130" s="7" t="s">
        <v>28</v>
      </c>
      <c r="E130" s="50" t="s">
        <v>80</v>
      </c>
      <c r="F130" s="52">
        <v>90</v>
      </c>
      <c r="G130" s="51">
        <v>10.1</v>
      </c>
      <c r="H130" s="51">
        <v>18.399999999999999</v>
      </c>
      <c r="I130" s="51">
        <v>7.3</v>
      </c>
      <c r="J130" s="51">
        <v>227.4</v>
      </c>
      <c r="K130" s="51">
        <v>75</v>
      </c>
      <c r="L130" s="43">
        <v>45.2</v>
      </c>
    </row>
    <row r="131" spans="1:12" ht="14.4" x14ac:dyDescent="0.3">
      <c r="A131" s="23"/>
      <c r="B131" s="15"/>
      <c r="C131" s="11"/>
      <c r="D131" s="7" t="s">
        <v>29</v>
      </c>
      <c r="E131" s="50" t="s">
        <v>81</v>
      </c>
      <c r="F131" s="52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3">
        <v>294</v>
      </c>
      <c r="L131" s="43">
        <v>7.5</v>
      </c>
    </row>
    <row r="132" spans="1:12" ht="14.4" x14ac:dyDescent="0.3">
      <c r="A132" s="23"/>
      <c r="B132" s="15"/>
      <c r="C132" s="11"/>
      <c r="D132" s="7" t="s">
        <v>30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3.8</v>
      </c>
    </row>
    <row r="133" spans="1:12" ht="14.4" x14ac:dyDescent="0.3">
      <c r="A133" s="23"/>
      <c r="B133" s="15"/>
      <c r="C133" s="11"/>
      <c r="D133" s="7" t="s">
        <v>31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>
        <v>3.5</v>
      </c>
    </row>
    <row r="134" spans="1:12" ht="14.4" x14ac:dyDescent="0.3">
      <c r="A134" s="23"/>
      <c r="B134" s="15"/>
      <c r="C134" s="11"/>
      <c r="D134" s="7" t="s">
        <v>32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>
        <v>3</v>
      </c>
    </row>
    <row r="135" spans="1:12" ht="14.4" x14ac:dyDescent="0.3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35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24.84</v>
      </c>
      <c r="H137" s="19">
        <f t="shared" si="26"/>
        <v>25.179999999999996</v>
      </c>
      <c r="I137" s="19">
        <f t="shared" si="26"/>
        <v>100.57</v>
      </c>
      <c r="J137" s="19">
        <f t="shared" si="26"/>
        <v>707.39</v>
      </c>
      <c r="K137" s="25"/>
      <c r="L137" s="19">
        <f t="shared" ref="L137" si="27">SUM(L128:L136)</f>
        <v>93.75</v>
      </c>
    </row>
    <row r="138" spans="1:12" ht="13.5" customHeight="1" thickBot="1" x14ac:dyDescent="0.3">
      <c r="A138" s="29">
        <f>A120</f>
        <v>2</v>
      </c>
      <c r="B138" s="30">
        <f>B120</f>
        <v>1</v>
      </c>
      <c r="C138" s="61" t="s">
        <v>4</v>
      </c>
      <c r="D138" s="62"/>
      <c r="E138" s="31"/>
      <c r="F138" s="32">
        <f>F127+F137</f>
        <v>760</v>
      </c>
      <c r="G138" s="32">
        <f t="shared" ref="G138:L138" si="28">G127+G137</f>
        <v>24.84</v>
      </c>
      <c r="H138" s="32">
        <f t="shared" si="28"/>
        <v>25.179999999999996</v>
      </c>
      <c r="I138" s="32">
        <f t="shared" si="28"/>
        <v>100.57</v>
      </c>
      <c r="J138" s="32">
        <f t="shared" si="28"/>
        <v>707.39</v>
      </c>
      <c r="K138" s="32"/>
      <c r="L138" s="32">
        <f t="shared" si="28"/>
        <v>93.75</v>
      </c>
    </row>
    <row r="139" spans="1:12" ht="14.4" x14ac:dyDescent="0.3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4.4" x14ac:dyDescent="0.3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67</v>
      </c>
      <c r="F147" s="52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43">
        <v>8.5</v>
      </c>
    </row>
    <row r="148" spans="1:12" ht="14.4" x14ac:dyDescent="0.3">
      <c r="A148" s="14"/>
      <c r="B148" s="15"/>
      <c r="C148" s="11"/>
      <c r="D148" s="7" t="s">
        <v>27</v>
      </c>
      <c r="E148" s="50" t="s">
        <v>61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18.75</v>
      </c>
    </row>
    <row r="149" spans="1:12" ht="14.4" x14ac:dyDescent="0.3">
      <c r="A149" s="14"/>
      <c r="B149" s="15"/>
      <c r="C149" s="11"/>
      <c r="D149" s="7" t="s">
        <v>28</v>
      </c>
      <c r="E149" s="50" t="s">
        <v>82</v>
      </c>
      <c r="F149" s="52">
        <v>100</v>
      </c>
      <c r="G149" s="51">
        <v>12.7</v>
      </c>
      <c r="H149" s="51">
        <v>18.05</v>
      </c>
      <c r="I149" s="51">
        <v>23.9</v>
      </c>
      <c r="J149" s="51">
        <v>211</v>
      </c>
      <c r="K149" s="51">
        <v>437</v>
      </c>
      <c r="L149" s="43">
        <v>46.7</v>
      </c>
    </row>
    <row r="150" spans="1:12" ht="14.4" x14ac:dyDescent="0.3">
      <c r="A150" s="14"/>
      <c r="B150" s="15"/>
      <c r="C150" s="11"/>
      <c r="D150" s="7" t="s">
        <v>29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9.5</v>
      </c>
    </row>
    <row r="151" spans="1:12" ht="14.4" x14ac:dyDescent="0.3">
      <c r="A151" s="14"/>
      <c r="B151" s="15"/>
      <c r="C151" s="11"/>
      <c r="D151" s="7" t="s">
        <v>30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3.8</v>
      </c>
    </row>
    <row r="152" spans="1:12" ht="14.4" x14ac:dyDescent="0.3">
      <c r="A152" s="14"/>
      <c r="B152" s="15"/>
      <c r="C152" s="11"/>
      <c r="D152" s="7" t="s">
        <v>31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>
        <v>3.5</v>
      </c>
    </row>
    <row r="153" spans="1:12" ht="14.4" x14ac:dyDescent="0.3">
      <c r="A153" s="14"/>
      <c r="B153" s="15"/>
      <c r="C153" s="11"/>
      <c r="D153" s="7" t="s">
        <v>32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>
        <v>3</v>
      </c>
    </row>
    <row r="154" spans="1:12" ht="14.4" x14ac:dyDescent="0.3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thickBot="1" x14ac:dyDescent="0.35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33.590000000000003</v>
      </c>
      <c r="H156" s="19">
        <f t="shared" si="31"/>
        <v>30.219999999999995</v>
      </c>
      <c r="I156" s="19">
        <f t="shared" si="31"/>
        <v>116.63</v>
      </c>
      <c r="J156" s="19">
        <f t="shared" si="31"/>
        <v>781.7299999999999</v>
      </c>
      <c r="K156" s="25"/>
      <c r="L156" s="19">
        <f t="shared" ref="L156" si="32">SUM(L147:L155)</f>
        <v>93.75</v>
      </c>
    </row>
    <row r="157" spans="1:12" ht="15.75" customHeight="1" thickBot="1" x14ac:dyDescent="0.3">
      <c r="A157" s="33">
        <f>A139</f>
        <v>2</v>
      </c>
      <c r="B157" s="33">
        <f>B139</f>
        <v>2</v>
      </c>
      <c r="C157" s="61" t="s">
        <v>4</v>
      </c>
      <c r="D157" s="62"/>
      <c r="E157" s="31"/>
      <c r="F157" s="32">
        <f>F146+F156</f>
        <v>770</v>
      </c>
      <c r="G157" s="32">
        <f t="shared" ref="G157:L157" si="33">G146+G156</f>
        <v>33.590000000000003</v>
      </c>
      <c r="H157" s="32">
        <f t="shared" si="33"/>
        <v>30.219999999999995</v>
      </c>
      <c r="I157" s="32">
        <f t="shared" si="33"/>
        <v>116.63</v>
      </c>
      <c r="J157" s="32">
        <f t="shared" si="33"/>
        <v>781.7299999999999</v>
      </c>
      <c r="K157" s="32"/>
      <c r="L157" s="32">
        <f t="shared" si="33"/>
        <v>93.75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94</v>
      </c>
      <c r="F166" s="51">
        <v>60</v>
      </c>
      <c r="G166" s="51">
        <v>0.5</v>
      </c>
      <c r="H166" s="51">
        <v>3.02</v>
      </c>
      <c r="I166" s="51">
        <v>1.1100000000000001</v>
      </c>
      <c r="J166" s="51">
        <v>33.6</v>
      </c>
      <c r="K166" s="53">
        <v>29</v>
      </c>
      <c r="L166" s="43">
        <v>8</v>
      </c>
    </row>
    <row r="167" spans="1:12" ht="14.4" x14ac:dyDescent="0.3">
      <c r="A167" s="23"/>
      <c r="B167" s="15"/>
      <c r="C167" s="11"/>
      <c r="D167" s="7" t="s">
        <v>27</v>
      </c>
      <c r="E167" s="50" t="s">
        <v>95</v>
      </c>
      <c r="F167" s="51">
        <v>200</v>
      </c>
      <c r="G167" s="51">
        <v>2.68</v>
      </c>
      <c r="H167" s="51">
        <v>2.68</v>
      </c>
      <c r="I167" s="51">
        <v>29.7</v>
      </c>
      <c r="J167" s="51">
        <v>99.8</v>
      </c>
      <c r="K167" s="51">
        <v>65</v>
      </c>
      <c r="L167" s="43">
        <v>18.75</v>
      </c>
    </row>
    <row r="168" spans="1:12" ht="14.4" x14ac:dyDescent="0.3">
      <c r="A168" s="23"/>
      <c r="B168" s="15"/>
      <c r="C168" s="11"/>
      <c r="D168" s="7" t="s">
        <v>28</v>
      </c>
      <c r="E168" s="50" t="s">
        <v>83</v>
      </c>
      <c r="F168" s="52">
        <v>90</v>
      </c>
      <c r="G168" s="51">
        <v>12.2</v>
      </c>
      <c r="H168" s="51">
        <v>24.73</v>
      </c>
      <c r="I168" s="51">
        <v>12.81</v>
      </c>
      <c r="J168" s="51">
        <v>196.83</v>
      </c>
      <c r="K168" s="51">
        <v>79</v>
      </c>
      <c r="L168" s="43">
        <v>44.7</v>
      </c>
    </row>
    <row r="169" spans="1:12" ht="14.4" x14ac:dyDescent="0.3">
      <c r="A169" s="23"/>
      <c r="B169" s="15"/>
      <c r="C169" s="11"/>
      <c r="D169" s="7" t="s">
        <v>29</v>
      </c>
      <c r="E169" s="50" t="s">
        <v>96</v>
      </c>
      <c r="F169" s="52">
        <v>150</v>
      </c>
      <c r="G169" s="51">
        <v>12.45</v>
      </c>
      <c r="H169" s="51">
        <v>6.17</v>
      </c>
      <c r="I169" s="51">
        <v>31.52</v>
      </c>
      <c r="J169" s="51">
        <v>229.5</v>
      </c>
      <c r="K169" s="51">
        <v>8007</v>
      </c>
      <c r="L169" s="43">
        <v>12</v>
      </c>
    </row>
    <row r="170" spans="1:12" ht="14.4" x14ac:dyDescent="0.3">
      <c r="A170" s="23"/>
      <c r="B170" s="15"/>
      <c r="C170" s="11"/>
      <c r="D170" s="7" t="s">
        <v>30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3.8</v>
      </c>
    </row>
    <row r="171" spans="1:12" ht="14.4" x14ac:dyDescent="0.3">
      <c r="A171" s="23"/>
      <c r="B171" s="15"/>
      <c r="C171" s="11"/>
      <c r="D171" s="7" t="s">
        <v>31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>
        <v>3.5</v>
      </c>
    </row>
    <row r="172" spans="1:12" ht="14.4" x14ac:dyDescent="0.3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>
        <v>3</v>
      </c>
    </row>
    <row r="173" spans="1:12" ht="14.4" x14ac:dyDescent="0.3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31.99</v>
      </c>
      <c r="H175" s="19">
        <f t="shared" si="36"/>
        <v>36.840000000000003</v>
      </c>
      <c r="I175" s="19">
        <f t="shared" si="36"/>
        <v>118.72</v>
      </c>
      <c r="J175" s="19">
        <f t="shared" si="36"/>
        <v>755.94999999999993</v>
      </c>
      <c r="K175" s="25"/>
      <c r="L175" s="19">
        <f t="shared" ref="L175" si="37">SUM(L166:L174)</f>
        <v>93.75</v>
      </c>
    </row>
    <row r="176" spans="1:12" ht="15.75" customHeight="1" thickBot="1" x14ac:dyDescent="0.3">
      <c r="A176" s="29">
        <f>A158</f>
        <v>2</v>
      </c>
      <c r="B176" s="30">
        <f>B158</f>
        <v>3</v>
      </c>
      <c r="C176" s="55" t="s">
        <v>4</v>
      </c>
      <c r="D176" s="56"/>
      <c r="E176" s="31"/>
      <c r="F176" s="32">
        <f>F165+F175</f>
        <v>760</v>
      </c>
      <c r="G176" s="32">
        <f t="shared" ref="G176:L176" si="38">G165+G175</f>
        <v>31.99</v>
      </c>
      <c r="H176" s="32">
        <f t="shared" si="38"/>
        <v>36.840000000000003</v>
      </c>
      <c r="I176" s="32">
        <f t="shared" si="38"/>
        <v>118.72</v>
      </c>
      <c r="J176" s="32">
        <f t="shared" si="38"/>
        <v>755.94999999999993</v>
      </c>
      <c r="K176" s="32"/>
      <c r="L176" s="32">
        <f t="shared" si="38"/>
        <v>93.75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97</v>
      </c>
      <c r="F185" s="52">
        <v>60</v>
      </c>
      <c r="G185" s="51">
        <v>0.94</v>
      </c>
      <c r="H185" s="51">
        <v>6.11</v>
      </c>
      <c r="I185" s="51">
        <v>4.0199999999999996</v>
      </c>
      <c r="J185" s="51">
        <v>77.52</v>
      </c>
      <c r="K185" s="53">
        <v>1039</v>
      </c>
      <c r="L185" s="43">
        <v>6.5</v>
      </c>
    </row>
    <row r="186" spans="1:12" ht="14.4" x14ac:dyDescent="0.3">
      <c r="A186" s="23"/>
      <c r="B186" s="15"/>
      <c r="C186" s="11"/>
      <c r="D186" s="7" t="s">
        <v>27</v>
      </c>
      <c r="E186" s="50" t="s">
        <v>54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43</v>
      </c>
      <c r="L186" s="43">
        <v>18.75</v>
      </c>
    </row>
    <row r="187" spans="1:12" ht="14.4" x14ac:dyDescent="0.3">
      <c r="A187" s="23"/>
      <c r="B187" s="15"/>
      <c r="C187" s="11"/>
      <c r="D187" s="7" t="s">
        <v>28</v>
      </c>
      <c r="E187" s="50" t="s">
        <v>72</v>
      </c>
      <c r="F187" s="52">
        <v>90</v>
      </c>
      <c r="G187" s="51">
        <v>13.7</v>
      </c>
      <c r="H187" s="51">
        <v>12.29</v>
      </c>
      <c r="I187" s="51">
        <v>30.01</v>
      </c>
      <c r="J187" s="51">
        <v>240.91</v>
      </c>
      <c r="K187" s="51">
        <v>528</v>
      </c>
      <c r="L187" s="43">
        <v>38.700000000000003</v>
      </c>
    </row>
    <row r="188" spans="1:12" ht="14.4" x14ac:dyDescent="0.3">
      <c r="A188" s="23"/>
      <c r="B188" s="15"/>
      <c r="C188" s="11"/>
      <c r="D188" s="7" t="s">
        <v>29</v>
      </c>
      <c r="E188" s="50" t="s">
        <v>84</v>
      </c>
      <c r="F188" s="52">
        <v>150</v>
      </c>
      <c r="G188" s="51">
        <v>3.64</v>
      </c>
      <c r="H188" s="51">
        <v>4.3099999999999996</v>
      </c>
      <c r="I188" s="51">
        <v>33.04</v>
      </c>
      <c r="J188" s="51">
        <v>179.55</v>
      </c>
      <c r="K188" s="51">
        <v>94</v>
      </c>
      <c r="L188" s="43">
        <v>19.5</v>
      </c>
    </row>
    <row r="189" spans="1:12" ht="14.4" x14ac:dyDescent="0.3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3.8</v>
      </c>
    </row>
    <row r="190" spans="1:12" ht="14.4" x14ac:dyDescent="0.3">
      <c r="A190" s="23"/>
      <c r="B190" s="15"/>
      <c r="C190" s="11"/>
      <c r="D190" s="7" t="s">
        <v>31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>
        <v>3.5</v>
      </c>
    </row>
    <row r="191" spans="1:12" ht="14.4" x14ac:dyDescent="0.3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>
        <v>3</v>
      </c>
    </row>
    <row r="192" spans="1:12" ht="14.4" x14ac:dyDescent="0.3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24.12</v>
      </c>
      <c r="H194" s="19">
        <f t="shared" si="41"/>
        <v>27.049999999999997</v>
      </c>
      <c r="I194" s="19">
        <f t="shared" si="41"/>
        <v>123.93</v>
      </c>
      <c r="J194" s="19">
        <f t="shared" si="41"/>
        <v>790.79999999999984</v>
      </c>
      <c r="K194" s="25"/>
      <c r="L194" s="19">
        <f t="shared" ref="L194" si="42">SUM(L185:L193)</f>
        <v>93.75</v>
      </c>
    </row>
    <row r="195" spans="1:12" ht="13.5" customHeight="1" thickBot="1" x14ac:dyDescent="0.3">
      <c r="A195" s="29">
        <f>A177</f>
        <v>2</v>
      </c>
      <c r="B195" s="30">
        <f>B177</f>
        <v>4</v>
      </c>
      <c r="C195" s="55" t="s">
        <v>4</v>
      </c>
      <c r="D195" s="56"/>
      <c r="E195" s="31"/>
      <c r="F195" s="32">
        <f>F184+F194</f>
        <v>760</v>
      </c>
      <c r="G195" s="32">
        <f t="shared" ref="G195:L195" si="43">G184+G194</f>
        <v>24.12</v>
      </c>
      <c r="H195" s="32">
        <f t="shared" si="43"/>
        <v>27.049999999999997</v>
      </c>
      <c r="I195" s="32">
        <f t="shared" si="43"/>
        <v>123.93</v>
      </c>
      <c r="J195" s="32">
        <f t="shared" si="43"/>
        <v>790.79999999999984</v>
      </c>
      <c r="K195" s="32"/>
      <c r="L195" s="32">
        <f t="shared" si="43"/>
        <v>93.75</v>
      </c>
    </row>
    <row r="196" spans="1:12" ht="13.5" customHeight="1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4.4" x14ac:dyDescent="0.3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91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13.5</v>
      </c>
    </row>
    <row r="205" spans="1:12" ht="14.4" x14ac:dyDescent="0.3">
      <c r="A205" s="23"/>
      <c r="B205" s="15"/>
      <c r="C205" s="11"/>
      <c r="D205" s="7" t="s">
        <v>27</v>
      </c>
      <c r="E205" s="50" t="s">
        <v>85</v>
      </c>
      <c r="F205" s="51">
        <v>200</v>
      </c>
      <c r="G205" s="51">
        <v>1.6</v>
      </c>
      <c r="H205" s="51">
        <v>4.16</v>
      </c>
      <c r="I205" s="51">
        <v>10.48</v>
      </c>
      <c r="J205" s="51">
        <v>84.8</v>
      </c>
      <c r="K205" s="51">
        <v>39</v>
      </c>
      <c r="L205" s="43">
        <v>18.75</v>
      </c>
    </row>
    <row r="206" spans="1:12" ht="14.4" x14ac:dyDescent="0.3">
      <c r="A206" s="23"/>
      <c r="B206" s="15"/>
      <c r="C206" s="11"/>
      <c r="D206" s="7" t="s">
        <v>28</v>
      </c>
      <c r="E206" s="50" t="s">
        <v>59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3">
        <v>7010</v>
      </c>
      <c r="L206" s="43">
        <v>49</v>
      </c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4.4" x14ac:dyDescent="0.3">
      <c r="A208" s="23"/>
      <c r="B208" s="15"/>
      <c r="C208" s="11"/>
      <c r="D208" s="7" t="s">
        <v>30</v>
      </c>
      <c r="E208" s="50" t="s">
        <v>60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6</v>
      </c>
    </row>
    <row r="209" spans="1:12" ht="14.4" x14ac:dyDescent="0.3">
      <c r="A209" s="23"/>
      <c r="B209" s="15"/>
      <c r="C209" s="11"/>
      <c r="D209" s="7" t="s">
        <v>31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>
        <v>3.5</v>
      </c>
    </row>
    <row r="210" spans="1:12" ht="14.4" x14ac:dyDescent="0.3">
      <c r="A210" s="23"/>
      <c r="B210" s="15"/>
      <c r="C210" s="11"/>
      <c r="D210" s="7" t="s">
        <v>32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>
        <v>3</v>
      </c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32.17</v>
      </c>
      <c r="H213" s="19">
        <f t="shared" si="46"/>
        <v>33.92</v>
      </c>
      <c r="I213" s="19">
        <f t="shared" si="46"/>
        <v>117.19</v>
      </c>
      <c r="J213" s="19">
        <f t="shared" si="46"/>
        <v>727.87</v>
      </c>
      <c r="K213" s="25"/>
      <c r="L213" s="19">
        <f t="shared" ref="L213" si="47">SUM(L204:L212)</f>
        <v>93.75</v>
      </c>
    </row>
    <row r="214" spans="1:12" ht="13.8" customHeight="1" thickBot="1" x14ac:dyDescent="0.3">
      <c r="A214" s="29">
        <f>A196</f>
        <v>2</v>
      </c>
      <c r="B214" s="30">
        <f>B196</f>
        <v>5</v>
      </c>
      <c r="C214" s="55" t="s">
        <v>4</v>
      </c>
      <c r="D214" s="56"/>
      <c r="E214" s="31"/>
      <c r="F214" s="32">
        <f>F203+F213</f>
        <v>770</v>
      </c>
      <c r="G214" s="32">
        <f t="shared" ref="G214:J214" si="48">G203+G213</f>
        <v>32.17</v>
      </c>
      <c r="H214" s="32">
        <f t="shared" si="48"/>
        <v>33.92</v>
      </c>
      <c r="I214" s="32">
        <f t="shared" si="48"/>
        <v>117.19</v>
      </c>
      <c r="J214" s="32">
        <f t="shared" si="48"/>
        <v>727.87</v>
      </c>
      <c r="K214" s="32"/>
      <c r="L214" s="32">
        <f t="shared" ref="L214" si="49">L203+L213</f>
        <v>93.75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4.4" x14ac:dyDescent="0.3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74</v>
      </c>
      <c r="F223" s="51">
        <v>60</v>
      </c>
      <c r="G223" s="51">
        <v>0.87</v>
      </c>
      <c r="H223" s="51">
        <v>5.0599999999999996</v>
      </c>
      <c r="I223" s="51">
        <v>5.22</v>
      </c>
      <c r="J223" s="51">
        <v>69</v>
      </c>
      <c r="K223" s="51">
        <v>21</v>
      </c>
      <c r="L223" s="43">
        <v>7</v>
      </c>
    </row>
    <row r="224" spans="1:12" ht="14.4" x14ac:dyDescent="0.3">
      <c r="A224" s="23"/>
      <c r="B224" s="15"/>
      <c r="C224" s="11"/>
      <c r="D224" s="7" t="s">
        <v>27</v>
      </c>
      <c r="E224" s="50" t="s">
        <v>58</v>
      </c>
      <c r="F224" s="51">
        <v>200</v>
      </c>
      <c r="G224" s="51">
        <v>2.6</v>
      </c>
      <c r="H224" s="51">
        <v>2</v>
      </c>
      <c r="I224" s="51">
        <v>16.8</v>
      </c>
      <c r="J224" s="51">
        <v>96</v>
      </c>
      <c r="K224" s="51" t="s">
        <v>63</v>
      </c>
      <c r="L224" s="43">
        <v>18.75</v>
      </c>
    </row>
    <row r="225" spans="1:12" ht="14.4" x14ac:dyDescent="0.3">
      <c r="A225" s="23"/>
      <c r="B225" s="15"/>
      <c r="C225" s="11"/>
      <c r="D225" s="7" t="s">
        <v>28</v>
      </c>
      <c r="E225" s="50" t="s">
        <v>86</v>
      </c>
      <c r="F225" s="52">
        <v>90</v>
      </c>
      <c r="G225" s="51">
        <v>10.07</v>
      </c>
      <c r="H225" s="51">
        <v>19.059999999999999</v>
      </c>
      <c r="I225" s="51">
        <v>11.99</v>
      </c>
      <c r="J225" s="51">
        <v>248.22</v>
      </c>
      <c r="K225" s="51">
        <v>7041</v>
      </c>
      <c r="L225" s="43">
        <v>48.2</v>
      </c>
    </row>
    <row r="226" spans="1:12" ht="14.4" x14ac:dyDescent="0.3">
      <c r="A226" s="23"/>
      <c r="B226" s="15"/>
      <c r="C226" s="11"/>
      <c r="D226" s="7" t="s">
        <v>29</v>
      </c>
      <c r="E226" s="50" t="s">
        <v>62</v>
      </c>
      <c r="F226" s="52">
        <v>150</v>
      </c>
      <c r="G226" s="51">
        <v>6.02</v>
      </c>
      <c r="H226" s="51">
        <v>4.8</v>
      </c>
      <c r="I226" s="51">
        <v>24.77</v>
      </c>
      <c r="J226" s="51">
        <v>157.05000000000001</v>
      </c>
      <c r="K226" s="51">
        <v>795</v>
      </c>
      <c r="L226" s="43">
        <v>9.5</v>
      </c>
    </row>
    <row r="227" spans="1:12" ht="14.4" x14ac:dyDescent="0.3">
      <c r="A227" s="23"/>
      <c r="B227" s="15"/>
      <c r="C227" s="11"/>
      <c r="D227" s="7" t="s">
        <v>30</v>
      </c>
      <c r="E227" s="50" t="s">
        <v>47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51</v>
      </c>
      <c r="L227" s="43">
        <v>3.8</v>
      </c>
    </row>
    <row r="228" spans="1:12" ht="14.4" x14ac:dyDescent="0.3">
      <c r="A228" s="23"/>
      <c r="B228" s="15"/>
      <c r="C228" s="11"/>
      <c r="D228" s="7" t="s">
        <v>31</v>
      </c>
      <c r="E228" s="50" t="s">
        <v>48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52</v>
      </c>
      <c r="L228" s="43">
        <v>3.5</v>
      </c>
    </row>
    <row r="229" spans="1:12" ht="14.4" x14ac:dyDescent="0.3">
      <c r="A229" s="23"/>
      <c r="B229" s="15"/>
      <c r="C229" s="11"/>
      <c r="D229" s="7" t="s">
        <v>32</v>
      </c>
      <c r="E229" s="50" t="s">
        <v>49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52</v>
      </c>
      <c r="L229" s="43">
        <v>3</v>
      </c>
    </row>
    <row r="230" spans="1:12" ht="14.4" x14ac:dyDescent="0.3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23.720000000000002</v>
      </c>
      <c r="H232" s="19">
        <f t="shared" si="52"/>
        <v>31.159999999999997</v>
      </c>
      <c r="I232" s="19">
        <f t="shared" si="52"/>
        <v>102.36000000000001</v>
      </c>
      <c r="J232" s="19">
        <f t="shared" si="52"/>
        <v>766.4899999999999</v>
      </c>
      <c r="K232" s="25"/>
      <c r="L232" s="19">
        <f t="shared" ref="L232" si="53">SUM(L223:L231)</f>
        <v>93.75</v>
      </c>
    </row>
    <row r="233" spans="1:12" ht="13.8" customHeight="1" thickBot="1" x14ac:dyDescent="0.3">
      <c r="A233" s="29">
        <f>A215</f>
        <v>2</v>
      </c>
      <c r="B233" s="30">
        <f>B215</f>
        <v>6</v>
      </c>
      <c r="C233" s="55" t="s">
        <v>4</v>
      </c>
      <c r="D233" s="56"/>
      <c r="E233" s="31"/>
      <c r="F233" s="32">
        <f>F222+F232</f>
        <v>760</v>
      </c>
      <c r="G233" s="32">
        <f t="shared" ref="G233:L233" si="54">G222+G232</f>
        <v>23.720000000000002</v>
      </c>
      <c r="H233" s="32">
        <f t="shared" si="54"/>
        <v>31.159999999999997</v>
      </c>
      <c r="I233" s="32">
        <f t="shared" si="54"/>
        <v>102.36000000000001</v>
      </c>
      <c r="J233" s="32">
        <f t="shared" si="54"/>
        <v>766.4899999999999</v>
      </c>
      <c r="K233" s="32"/>
      <c r="L233" s="32">
        <f t="shared" si="54"/>
        <v>93.75</v>
      </c>
    </row>
    <row r="234" spans="1:12" ht="13.8" customHeight="1" thickBot="1" x14ac:dyDescent="0.3">
      <c r="A234" s="27"/>
      <c r="B234" s="28"/>
      <c r="C234" s="57" t="s">
        <v>5</v>
      </c>
      <c r="D234" s="58"/>
      <c r="E234" s="59"/>
      <c r="F234" s="54">
        <f>(F24+F43+F62+F81+F100+F138+F157+F176+F195+F233+F119+F214)/(IF(F24=0,0,1)+IF(F43=0,0,1)+IF(F62=0,0,1)+IF(F81=0,0,1)+IF(F100=0,0,1)+IF(F138=0,0,1)+IF(F157=0,0,1)+IF(F176=0,0,1)+IF(F195=0,0,1)+IF(F233=0,0,1)+IF(F214=0,0,1)+IF(F119=0,0,1))</f>
        <v>762.5</v>
      </c>
      <c r="G234" s="54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27.626666666666669</v>
      </c>
      <c r="H234" s="54">
        <f t="shared" si="55"/>
        <v>28.854166666666671</v>
      </c>
      <c r="I234" s="54">
        <f t="shared" si="55"/>
        <v>110.41416666666665</v>
      </c>
      <c r="J234" s="54">
        <f t="shared" si="55"/>
        <v>761.03000000000009</v>
      </c>
      <c r="K234" s="34"/>
      <c r="L234" s="34">
        <f t="shared" si="55"/>
        <v>93.75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dcterms:created xsi:type="dcterms:W3CDTF">2022-05-16T14:23:56Z</dcterms:created>
  <dcterms:modified xsi:type="dcterms:W3CDTF">2024-11-04T06:06:38Z</dcterms:modified>
</cp:coreProperties>
</file>